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cl/tmp/"/>
    </mc:Choice>
  </mc:AlternateContent>
  <xr:revisionPtr revIDLastSave="0" documentId="13_ncr:1_{96B28BBA-99F0-1344-AB19-59F68CC1DCA0}" xr6:coauthVersionLast="45" xr6:coauthVersionMax="45" xr10:uidLastSave="{00000000-0000-0000-0000-000000000000}"/>
  <bookViews>
    <workbookView xWindow="23220" yWindow="-26720" windowWidth="27800" windowHeight="23140" xr2:uid="{C73D8A6D-6648-BD41-AE49-9C3C9409BD80}"/>
  </bookViews>
  <sheets>
    <sheet name="Sheet1" sheetId="1" r:id="rId1"/>
  </sheets>
  <definedNames>
    <definedName name="overallscore">Sheet1!$D$3:$D$35</definedName>
    <definedName name="selected">Sheet1!$C$3:$C$35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D28" i="1"/>
  <c r="D27" i="1"/>
  <c r="D19" i="1"/>
  <c r="D10" i="1"/>
  <c r="D35" i="1"/>
  <c r="D34" i="1"/>
  <c r="D21" i="1"/>
  <c r="D32" i="1"/>
  <c r="D24" i="1"/>
  <c r="D33" i="1"/>
  <c r="D26" i="1"/>
  <c r="D29" i="1"/>
  <c r="D23" i="1"/>
  <c r="D30" i="1"/>
  <c r="D14" i="1"/>
  <c r="D15" i="1"/>
  <c r="D7" i="1"/>
  <c r="D25" i="1"/>
  <c r="D31" i="1"/>
  <c r="D18" i="1"/>
  <c r="D13" i="1"/>
  <c r="D22" i="1"/>
  <c r="D20" i="1"/>
  <c r="D8" i="1"/>
  <c r="D9" i="1"/>
  <c r="D17" i="1"/>
  <c r="D3" i="1"/>
  <c r="B3" i="1" s="1"/>
  <c r="D12" i="1"/>
  <c r="D4" i="1"/>
  <c r="D5" i="1"/>
  <c r="D16" i="1"/>
  <c r="D11" i="1"/>
  <c r="D6" i="1"/>
  <c r="A2" i="1" l="1"/>
</calcChain>
</file>

<file path=xl/sharedStrings.xml><?xml version="1.0" encoding="utf-8"?>
<sst xmlns="http://schemas.openxmlformats.org/spreadsheetml/2006/main" count="49" uniqueCount="43">
  <si>
    <t>Risk of catching Intensity of contact with many others'</t>
  </si>
  <si>
    <t>Risk of spreading: Intensity of contact with others, particularly the vulnerable</t>
  </si>
  <si>
    <t>Risk of severe illness if catch covid 19 (0 if average, -1 if normally young)</t>
  </si>
  <si>
    <t>Inability to consistently protect self using PPE, distancing</t>
  </si>
  <si>
    <t>Inability to be locked down in an emergency</t>
  </si>
  <si>
    <t>Overall score</t>
  </si>
  <si>
    <t>x</t>
  </si>
  <si>
    <t>Priority score</t>
  </si>
  <si>
    <r>
      <rPr>
        <b/>
        <u/>
        <sz val="12"/>
        <color theme="1"/>
        <rFont val="Calibri (Body)"/>
      </rPr>
      <t>Health care</t>
    </r>
    <r>
      <rPr>
        <sz val="12"/>
        <color theme="1"/>
        <rFont val="Calibri"/>
        <family val="2"/>
        <scheme val="minor"/>
      </rPr>
      <t xml:space="preserve"> workers in contact with patients (nurses, doctors, paramedics, dentists, other hospital/clinic workers)</t>
    </r>
  </si>
  <si>
    <r>
      <t xml:space="preserve">Severely </t>
    </r>
    <r>
      <rPr>
        <b/>
        <u/>
        <sz val="12"/>
        <color theme="1"/>
        <rFont val="Calibri (Body)"/>
      </rPr>
      <t>immunocompromized</t>
    </r>
    <r>
      <rPr>
        <sz val="12"/>
        <color theme="1"/>
        <rFont val="Calibri"/>
        <family val="2"/>
        <scheme val="minor"/>
      </rPr>
      <t xml:space="preserve"> people</t>
    </r>
  </si>
  <si>
    <r>
      <t xml:space="preserve">Non health-care workers in </t>
    </r>
    <r>
      <rPr>
        <b/>
        <u/>
        <sz val="12"/>
        <color theme="1"/>
        <rFont val="Calibri (Body)"/>
      </rPr>
      <t>physical contact with the public</t>
    </r>
    <r>
      <rPr>
        <sz val="12"/>
        <color theme="1"/>
        <rFont val="Calibri"/>
        <family val="2"/>
        <scheme val="minor"/>
      </rPr>
      <t xml:space="preserve"> (hair care, massage, etc.)</t>
    </r>
  </si>
  <si>
    <r>
      <rPr>
        <b/>
        <u/>
        <sz val="12"/>
        <color theme="1"/>
        <rFont val="Calibri (Body)"/>
      </rPr>
      <t>Prison and criminal justice</t>
    </r>
    <r>
      <rPr>
        <sz val="12"/>
        <color theme="1"/>
        <rFont val="Calibri"/>
        <family val="2"/>
        <scheme val="minor"/>
      </rPr>
      <t xml:space="preserve"> workers in contact with multiple people</t>
    </r>
  </si>
  <si>
    <r>
      <t xml:space="preserve">Volunteers and close family members who </t>
    </r>
    <r>
      <rPr>
        <b/>
        <u/>
        <sz val="12"/>
        <color theme="1"/>
        <rFont val="Calibri (Body)"/>
      </rPr>
      <t>must visit elderly and infirm</t>
    </r>
  </si>
  <si>
    <r>
      <t xml:space="preserve">Person </t>
    </r>
    <r>
      <rPr>
        <b/>
        <u/>
        <sz val="12"/>
        <color theme="1"/>
        <rFont val="Calibri (Body)"/>
      </rPr>
      <t>living with and caregivers of immunocompromized</t>
    </r>
    <r>
      <rPr>
        <sz val="12"/>
        <color theme="1"/>
        <rFont val="Calibri"/>
        <family val="2"/>
        <scheme val="minor"/>
      </rPr>
      <t xml:space="preserve"> people</t>
    </r>
  </si>
  <si>
    <r>
      <t xml:space="preserve">People with </t>
    </r>
    <r>
      <rPr>
        <b/>
        <u/>
        <sz val="12"/>
        <color theme="1"/>
        <rFont val="Calibri (Body)"/>
      </rPr>
      <t>two or more risk-increasing conditions</t>
    </r>
    <r>
      <rPr>
        <sz val="12"/>
        <color theme="1"/>
        <rFont val="Calibri"/>
        <family val="2"/>
        <scheme val="minor"/>
      </rPr>
      <t xml:space="preserve"> (heart disease, diabetes, lung disease, etc)</t>
    </r>
  </si>
  <si>
    <r>
      <rPr>
        <b/>
        <u/>
        <sz val="12"/>
        <color theme="1"/>
        <rFont val="Calibri (Body)"/>
      </rPr>
      <t>First responders</t>
    </r>
    <r>
      <rPr>
        <sz val="12"/>
        <color theme="1"/>
        <rFont val="Calibri"/>
        <family val="2"/>
        <scheme val="minor"/>
      </rPr>
      <t xml:space="preserve"> (fire, police) </t>
    </r>
  </si>
  <si>
    <r>
      <t xml:space="preserve">Obligate </t>
    </r>
    <r>
      <rPr>
        <b/>
        <u/>
        <sz val="12"/>
        <color theme="1"/>
        <rFont val="Calibri (Body)"/>
      </rPr>
      <t>travellers</t>
    </r>
    <r>
      <rPr>
        <sz val="12"/>
        <color theme="1"/>
        <rFont val="Calibri"/>
        <family val="2"/>
        <scheme val="minor"/>
      </rPr>
      <t xml:space="preserve"> (Truck drivers, aircrew, train crew, etc)</t>
    </r>
  </si>
  <si>
    <r>
      <t xml:space="preserve">Workers in </t>
    </r>
    <r>
      <rPr>
        <b/>
        <u/>
        <sz val="12"/>
        <color theme="1"/>
        <rFont val="Calibri (Body)"/>
      </rPr>
      <t>essential businesswith contact with many different clients</t>
    </r>
    <r>
      <rPr>
        <sz val="12"/>
        <color theme="1"/>
        <rFont val="Calibri"/>
        <family val="2"/>
        <scheme val="minor"/>
      </rPr>
      <t xml:space="preserve"> (grocery store workers etc.)</t>
    </r>
  </si>
  <si>
    <r>
      <t xml:space="preserve">Workers in </t>
    </r>
    <r>
      <rPr>
        <b/>
        <u/>
        <sz val="12"/>
        <color theme="1"/>
        <rFont val="Calibri (Body)"/>
      </rPr>
      <t>nonessential businesses in contact with many different clients</t>
    </r>
    <r>
      <rPr>
        <sz val="12"/>
        <color theme="1"/>
        <rFont val="Calibri"/>
        <family val="2"/>
        <scheme val="minor"/>
      </rPr>
      <t xml:space="preserve"> (e.g. restaurant servers)</t>
    </r>
  </si>
  <si>
    <r>
      <t xml:space="preserve">People with </t>
    </r>
    <r>
      <rPr>
        <b/>
        <u/>
        <sz val="12"/>
        <color theme="1"/>
        <rFont val="Calibri (Body)"/>
      </rPr>
      <t>one risk-increasing health condition</t>
    </r>
    <r>
      <rPr>
        <sz val="12"/>
        <color theme="1"/>
        <rFont val="Calibri"/>
        <family val="2"/>
        <scheme val="minor"/>
      </rPr>
      <t xml:space="preserve"> (heart disease, diabetes, lung disease, etc.)</t>
    </r>
  </si>
  <si>
    <r>
      <rPr>
        <b/>
        <u/>
        <sz val="12"/>
        <color theme="1"/>
        <rFont val="Calibri (Body)"/>
      </rPr>
      <t>Residents</t>
    </r>
    <r>
      <rPr>
        <sz val="12"/>
        <color theme="1"/>
        <rFont val="Calibri"/>
        <family val="2"/>
        <scheme val="minor"/>
      </rPr>
      <t xml:space="preserve"> of homes for the elderly and infirm</t>
    </r>
  </si>
  <si>
    <r>
      <rPr>
        <b/>
        <u/>
        <sz val="12"/>
        <color theme="1"/>
        <rFont val="Calibri (Body)"/>
      </rPr>
      <t>Local transportation</t>
    </r>
    <r>
      <rPr>
        <sz val="12"/>
        <color theme="1"/>
        <rFont val="Calibri"/>
        <family val="2"/>
        <scheme val="minor"/>
      </rPr>
      <t xml:space="preserve"> workers (bus drivers, taxi drivers, etc.)</t>
    </r>
  </si>
  <si>
    <r>
      <t xml:space="preserve">Person </t>
    </r>
    <r>
      <rPr>
        <b/>
        <u/>
        <sz val="12"/>
        <color theme="1"/>
        <rFont val="Calibri (Body)"/>
      </rPr>
      <t>living with</t>
    </r>
    <r>
      <rPr>
        <sz val="12"/>
        <color theme="1"/>
        <rFont val="Calibri"/>
        <family val="2"/>
        <scheme val="minor"/>
      </rPr>
      <t xml:space="preserve"> a health care worker, home care worker, elder care worker or first responders</t>
    </r>
  </si>
  <si>
    <r>
      <rPr>
        <b/>
        <u/>
        <sz val="12"/>
        <color theme="1"/>
        <rFont val="Calibri (Body)"/>
      </rPr>
      <t>Inmates</t>
    </r>
    <r>
      <rPr>
        <sz val="12"/>
        <color theme="1"/>
        <rFont val="Calibri"/>
        <family val="2"/>
        <scheme val="minor"/>
      </rPr>
      <t xml:space="preserve"> of prisons and similar</t>
    </r>
  </si>
  <si>
    <r>
      <t xml:space="preserve">People in any category who are </t>
    </r>
    <r>
      <rPr>
        <b/>
        <u/>
        <sz val="12"/>
        <color theme="1"/>
        <rFont val="Calibri (Body)"/>
      </rPr>
      <t>marginalized</t>
    </r>
    <r>
      <rPr>
        <sz val="12"/>
        <color theme="1"/>
        <rFont val="Calibri"/>
        <family val="2"/>
        <scheme val="minor"/>
      </rPr>
      <t xml:space="preserve"> due to dense living, poverty, discrimination</t>
    </r>
  </si>
  <si>
    <r>
      <rPr>
        <b/>
        <u/>
        <sz val="12"/>
        <color theme="1"/>
        <rFont val="Calibri (Body)"/>
      </rPr>
      <t>Daycare</t>
    </r>
    <r>
      <rPr>
        <sz val="12"/>
        <color theme="1"/>
        <rFont val="Calibri"/>
        <family val="2"/>
        <scheme val="minor"/>
      </rPr>
      <t xml:space="preserve"> workers</t>
    </r>
  </si>
  <si>
    <r>
      <rPr>
        <b/>
        <u/>
        <sz val="12"/>
        <color theme="1"/>
        <rFont val="Calibri (Body)"/>
      </rPr>
      <t>Teachers</t>
    </r>
    <r>
      <rPr>
        <sz val="12"/>
        <color theme="1"/>
        <rFont val="Calibri"/>
        <family val="2"/>
        <scheme val="minor"/>
      </rPr>
      <t xml:space="preserve"> and staff in contact with students, plus workers in gyms and similar</t>
    </r>
  </si>
  <si>
    <r>
      <t xml:space="preserve">People who use </t>
    </r>
    <r>
      <rPr>
        <b/>
        <u/>
        <sz val="12"/>
        <color theme="1"/>
        <rFont val="Calibri (Body)"/>
      </rPr>
      <t>public transit</t>
    </r>
    <r>
      <rPr>
        <sz val="12"/>
        <color theme="1"/>
        <rFont val="Calibri"/>
        <family val="2"/>
        <scheme val="minor"/>
      </rPr>
      <t xml:space="preserve"> or have to spend time in crowds and their families</t>
    </r>
  </si>
  <si>
    <r>
      <rPr>
        <b/>
        <u/>
        <sz val="12"/>
        <color theme="1"/>
        <rFont val="Calibri (Body)"/>
      </rPr>
      <t>Students</t>
    </r>
    <r>
      <rPr>
        <sz val="12"/>
        <color theme="1"/>
        <rFont val="Calibri"/>
        <family val="2"/>
        <scheme val="minor"/>
      </rPr>
      <t xml:space="preserve"> in school</t>
    </r>
  </si>
  <si>
    <r>
      <t xml:space="preserve">Workers who </t>
    </r>
    <r>
      <rPr>
        <b/>
        <u/>
        <sz val="12"/>
        <color theme="1"/>
        <rFont val="Calibri (Body)"/>
      </rPr>
      <t xml:space="preserve">tend to encounter random </t>
    </r>
    <r>
      <rPr>
        <sz val="12"/>
        <color theme="1"/>
        <rFont val="Calibri"/>
        <family val="2"/>
        <scheme val="minor"/>
      </rPr>
      <t>people while cleaning, doing maintenance, renovations, etc.</t>
    </r>
  </si>
  <si>
    <r>
      <t xml:space="preserve">People </t>
    </r>
    <r>
      <rPr>
        <b/>
        <u/>
        <sz val="12"/>
        <color theme="1"/>
        <rFont val="Calibri (Body)"/>
      </rPr>
      <t>working in small groups</t>
    </r>
    <r>
      <rPr>
        <sz val="12"/>
        <color theme="1"/>
        <rFont val="Calibri"/>
        <family val="2"/>
        <scheme val="minor"/>
      </rPr>
      <t>, almost always with the same people</t>
    </r>
  </si>
  <si>
    <r>
      <t xml:space="preserve">People </t>
    </r>
    <r>
      <rPr>
        <b/>
        <u/>
        <sz val="12"/>
        <color theme="1"/>
        <rFont val="Calibri (Body)"/>
      </rPr>
      <t>living in households</t>
    </r>
    <r>
      <rPr>
        <sz val="12"/>
        <color theme="1"/>
        <rFont val="Calibri"/>
        <family val="2"/>
        <scheme val="minor"/>
      </rPr>
      <t xml:space="preserve"> with anyone scoring 15 or above out of 30</t>
    </r>
  </si>
  <si>
    <r>
      <t xml:space="preserve">People in areas with </t>
    </r>
    <r>
      <rPr>
        <b/>
        <u/>
        <sz val="12"/>
        <color theme="1"/>
        <rFont val="Calibri (Body)"/>
      </rPr>
      <t>reduced access</t>
    </r>
    <r>
      <rPr>
        <sz val="12"/>
        <color theme="1"/>
        <rFont val="Calibri"/>
        <family val="2"/>
        <scheme val="minor"/>
      </rPr>
      <t xml:space="preserve"> to emergency medicine</t>
    </r>
  </si>
  <si>
    <r>
      <t xml:space="preserve">People </t>
    </r>
    <r>
      <rPr>
        <b/>
        <u/>
        <sz val="12"/>
        <color theme="1"/>
        <rFont val="Calibri (Body)"/>
      </rPr>
      <t>above 60 but below 75</t>
    </r>
  </si>
  <si>
    <r>
      <t xml:space="preserve">People not included in other categories who </t>
    </r>
    <r>
      <rPr>
        <b/>
        <u/>
        <sz val="12"/>
        <color theme="1"/>
        <rFont val="Calibri (Body)"/>
      </rPr>
      <t>could help boost economy if more employed</t>
    </r>
    <r>
      <rPr>
        <sz val="12"/>
        <color theme="1"/>
        <rFont val="Calibri"/>
        <family val="2"/>
        <scheme val="minor"/>
      </rPr>
      <t xml:space="preserve"> (e.g. allowing businesses to open more fully)</t>
    </r>
  </si>
  <si>
    <r>
      <t xml:space="preserve">Workers not in isolation but who can </t>
    </r>
    <r>
      <rPr>
        <b/>
        <u/>
        <sz val="12"/>
        <color theme="1"/>
        <rFont val="Calibri (Body)"/>
      </rPr>
      <t>avoid interacting with others</t>
    </r>
    <r>
      <rPr>
        <sz val="12"/>
        <color theme="1"/>
        <rFont val="Calibri"/>
        <family val="2"/>
        <scheme val="minor"/>
      </rPr>
      <t xml:space="preserve"> and avoid public transit</t>
    </r>
  </si>
  <si>
    <r>
      <t xml:space="preserve">Workers who can </t>
    </r>
    <r>
      <rPr>
        <b/>
        <u/>
        <sz val="12"/>
        <color theme="1"/>
        <rFont val="Calibri (Body)"/>
      </rPr>
      <t>work in isolation most of the time</t>
    </r>
    <r>
      <rPr>
        <sz val="12"/>
        <color theme="1"/>
        <rFont val="Calibri"/>
        <family val="2"/>
        <scheme val="minor"/>
      </rPr>
      <t xml:space="preserve"> and their families, none of whom are in other categories</t>
    </r>
  </si>
  <si>
    <r>
      <t xml:space="preserve">People who can </t>
    </r>
    <r>
      <rPr>
        <b/>
        <u/>
        <sz val="12"/>
        <color theme="1"/>
        <rFont val="Calibri (Body)"/>
      </rPr>
      <t>totally isolate</t>
    </r>
    <r>
      <rPr>
        <sz val="12"/>
        <color theme="1"/>
        <rFont val="Calibri"/>
        <family val="2"/>
        <scheme val="minor"/>
      </rPr>
      <t xml:space="preserve"> indefinitely (e.g. have everything delivered)</t>
    </r>
  </si>
  <si>
    <t>Place an x below in up to three categories you belong in</t>
  </si>
  <si>
    <r>
      <t xml:space="preserve">Essential </t>
    </r>
    <r>
      <rPr>
        <b/>
        <u/>
        <sz val="12"/>
        <color theme="1"/>
        <rFont val="Calibri (Body)"/>
      </rPr>
      <t>home care</t>
    </r>
    <r>
      <rPr>
        <sz val="12"/>
        <color theme="1"/>
        <rFont val="Calibri"/>
        <family val="2"/>
        <scheme val="minor"/>
      </rPr>
      <t xml:space="preserve"> workers (e.g. people who go to private homes to help the elderly or infirm)</t>
    </r>
  </si>
  <si>
    <r>
      <t xml:space="preserve">Workers of any kind at </t>
    </r>
    <r>
      <rPr>
        <b/>
        <u/>
        <sz val="12"/>
        <color theme="1"/>
        <rFont val="Calibri (Body)"/>
      </rPr>
      <t>homes for the elderly</t>
    </r>
    <r>
      <rPr>
        <sz val="12"/>
        <color theme="1"/>
        <rFont val="Calibri"/>
        <family val="2"/>
        <scheme val="minor"/>
      </rPr>
      <t xml:space="preserve"> and infirm</t>
    </r>
  </si>
  <si>
    <r>
      <t xml:space="preserve">People </t>
    </r>
    <r>
      <rPr>
        <b/>
        <u/>
        <sz val="12"/>
        <color theme="1"/>
        <rFont val="Calibri (Body)"/>
      </rPr>
      <t>above 75</t>
    </r>
    <r>
      <rPr>
        <sz val="12"/>
        <color theme="1"/>
        <rFont val="Calibri"/>
        <family val="2"/>
        <scheme val="minor"/>
      </rPr>
      <t xml:space="preserve"> (note that they are likely to also be in other categories above)</t>
    </r>
  </si>
  <si>
    <t>Max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</si>
</sst>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29C65-023C-894E-997E-FB8D218162E6}">
  <dimension ref="A1:I35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D3" sqref="D3:D35"/>
    </sheetView>
  </sheetViews>
  <sheetFormatPr baseColWidth="10" defaultRowHeight="16" x14ac:dyDescent="0.2"/>
  <cols>
    <col min="1" max="1" width="75.5" customWidth="1"/>
    <col min="2" max="2" width="8.6640625" customWidth="1"/>
    <col min="3" max="3" width="16.5" customWidth="1"/>
    <col min="4" max="4" width="15.5" customWidth="1"/>
    <col min="5" max="5" width="12.5" customWidth="1"/>
    <col min="6" max="7" width="15" customWidth="1"/>
    <col min="8" max="8" width="18" customWidth="1"/>
  </cols>
  <sheetData>
    <row r="1" spans="1:9" x14ac:dyDescent="0.2">
      <c r="B1" t="s">
        <v>42</v>
      </c>
      <c r="D1" t="s">
        <v>42</v>
      </c>
      <c r="E1" t="s">
        <v>42</v>
      </c>
      <c r="F1" t="s">
        <v>42</v>
      </c>
      <c r="G1" t="s">
        <v>42</v>
      </c>
      <c r="H1" t="s">
        <v>42</v>
      </c>
      <c r="I1" t="s">
        <v>42</v>
      </c>
    </row>
    <row r="2" spans="1:9" ht="93" customHeight="1" x14ac:dyDescent="0.2">
      <c r="A2" s="6" t="str">
        <f>"Suggestion for Vaccination Priority Score = "&amp;SUM(B3:B35)&amp;" (Max possible 30)"</f>
        <v>Suggestion for Vaccination Priority Score = 5.52 (Max possible 30)</v>
      </c>
      <c r="B2" s="1" t="s">
        <v>7</v>
      </c>
      <c r="C2" s="7" t="s">
        <v>38</v>
      </c>
      <c r="D2" s="1" t="s">
        <v>5</v>
      </c>
      <c r="E2" s="1" t="s">
        <v>2</v>
      </c>
      <c r="F2" s="1" t="s">
        <v>0</v>
      </c>
      <c r="G2" s="1" t="s">
        <v>1</v>
      </c>
      <c r="H2" s="1" t="s">
        <v>3</v>
      </c>
      <c r="I2" s="1" t="s">
        <v>4</v>
      </c>
    </row>
    <row r="3" spans="1:9" x14ac:dyDescent="0.2">
      <c r="A3" s="2" t="s">
        <v>40</v>
      </c>
      <c r="B3" t="str">
        <f>IF(C3&lt;&gt;"",D3*MAX(0,(4-(COUNTIFS(selected,C3,overallscore,"&gt;"&amp;D3)+1))),"")</f>
        <v/>
      </c>
      <c r="C3" s="8"/>
      <c r="D3">
        <f>MAX(E3:H3)*0.9+AVERAGE(E3:I3)*0.1</f>
        <v>4.82</v>
      </c>
      <c r="E3">
        <v>0</v>
      </c>
      <c r="F3">
        <v>2</v>
      </c>
      <c r="G3">
        <v>5</v>
      </c>
      <c r="H3">
        <v>4</v>
      </c>
      <c r="I3">
        <v>5</v>
      </c>
    </row>
    <row r="4" spans="1:9" x14ac:dyDescent="0.2">
      <c r="A4" s="2" t="s">
        <v>39</v>
      </c>
      <c r="B4" t="str">
        <f>IF(C4&lt;&gt;"",D4*MAX(0,(4-(COUNTIFS(selected,C4,overallscore,"&gt;"&amp;D4)+1))),"")</f>
        <v/>
      </c>
      <c r="C4" s="8"/>
      <c r="D4">
        <f>MAX(E4:H4)*0.9+AVERAGE(E4:I4)*0.1</f>
        <v>4.8</v>
      </c>
      <c r="E4">
        <v>0</v>
      </c>
      <c r="F4">
        <v>2</v>
      </c>
      <c r="G4">
        <v>5</v>
      </c>
      <c r="H4">
        <v>3</v>
      </c>
      <c r="I4">
        <v>5</v>
      </c>
    </row>
    <row r="5" spans="1:9" x14ac:dyDescent="0.2">
      <c r="A5" s="2" t="s">
        <v>8</v>
      </c>
      <c r="B5" t="str">
        <f>IF(C5&lt;&gt;"",D5*MAX(0,(4-(COUNTIFS(selected,C5,overallscore,"&gt;"&amp;D5)+1))),"")</f>
        <v/>
      </c>
      <c r="C5" s="8"/>
      <c r="D5">
        <f>MAX(E5:H5)*0.9+AVERAGE(E5:I5)*0.1</f>
        <v>4.78</v>
      </c>
      <c r="E5">
        <v>0</v>
      </c>
      <c r="F5">
        <v>3</v>
      </c>
      <c r="G5">
        <v>5</v>
      </c>
      <c r="H5">
        <v>1</v>
      </c>
      <c r="I5">
        <v>5</v>
      </c>
    </row>
    <row r="6" spans="1:9" x14ac:dyDescent="0.2">
      <c r="A6" s="3" t="s">
        <v>9</v>
      </c>
      <c r="B6" t="str">
        <f>IF(C6&lt;&gt;"",D6*MAX(0,(4-(COUNTIFS(selected,C6,overallscore,"&gt;"&amp;D6)+1))),"")</f>
        <v/>
      </c>
      <c r="C6" s="8"/>
      <c r="D6">
        <f>MAX(E6:H6)*0.9+AVERAGE(E6:I6)*0.1</f>
        <v>4.66</v>
      </c>
      <c r="E6">
        <v>5</v>
      </c>
      <c r="F6">
        <v>0</v>
      </c>
      <c r="G6">
        <v>0</v>
      </c>
      <c r="H6">
        <v>1</v>
      </c>
      <c r="I6">
        <v>2</v>
      </c>
    </row>
    <row r="7" spans="1:9" x14ac:dyDescent="0.2">
      <c r="A7" s="2" t="s">
        <v>10</v>
      </c>
      <c r="B7" t="str">
        <f>IF(C7&lt;&gt;"",D7*MAX(0,(4-(COUNTIFS(selected,C7,overallscore,"&gt;"&amp;D7)+1))),"")</f>
        <v/>
      </c>
      <c r="C7" s="8"/>
      <c r="D7">
        <f>MAX(E7:H7)*0.9+AVERAGE(E7:I7)*0.1</f>
        <v>3.84</v>
      </c>
      <c r="E7">
        <v>0</v>
      </c>
      <c r="F7">
        <v>3</v>
      </c>
      <c r="G7">
        <v>4</v>
      </c>
      <c r="H7">
        <v>4</v>
      </c>
      <c r="I7">
        <v>1</v>
      </c>
    </row>
    <row r="8" spans="1:9" x14ac:dyDescent="0.2">
      <c r="A8" s="2" t="s">
        <v>11</v>
      </c>
      <c r="B8" t="str">
        <f>IF(C8&lt;&gt;"",D8*MAX(0,(4-(COUNTIFS(selected,C8,overallscore,"&gt;"&amp;D8)+1))),"")</f>
        <v/>
      </c>
      <c r="C8" s="8"/>
      <c r="D8">
        <f>MAX(E8:H8)*0.9+AVERAGE(E8:I8)*0.1</f>
        <v>3.8000000000000003</v>
      </c>
      <c r="E8">
        <v>0</v>
      </c>
      <c r="F8">
        <v>1</v>
      </c>
      <c r="G8">
        <v>4</v>
      </c>
      <c r="H8">
        <v>1</v>
      </c>
      <c r="I8">
        <v>4</v>
      </c>
    </row>
    <row r="9" spans="1:9" x14ac:dyDescent="0.2">
      <c r="A9" s="5" t="s">
        <v>12</v>
      </c>
      <c r="B9" t="str">
        <f>IF(C9&lt;&gt;"",D9*MAX(0,(4-(COUNTIFS(selected,C9,overallscore,"&gt;"&amp;D9)+1))),"")</f>
        <v/>
      </c>
      <c r="C9" s="8"/>
      <c r="D9">
        <f>MAX(E9:H9)*0.9+AVERAGE(E9:I9)*0.1</f>
        <v>3.7800000000000002</v>
      </c>
      <c r="E9">
        <v>0</v>
      </c>
      <c r="F9">
        <v>1</v>
      </c>
      <c r="G9">
        <v>4</v>
      </c>
      <c r="H9">
        <v>1</v>
      </c>
      <c r="I9">
        <v>3</v>
      </c>
    </row>
    <row r="10" spans="1:9" x14ac:dyDescent="0.2">
      <c r="A10" s="4" t="s">
        <v>13</v>
      </c>
      <c r="B10" t="str">
        <f>IF(C10&lt;&gt;"",D10*MAX(0,(4-(COUNTIFS(selected,C10,overallscore,"&gt;"&amp;D10)+1))),"")</f>
        <v/>
      </c>
      <c r="C10" s="8"/>
      <c r="D10">
        <f>MAX(E10:H10)*0.9+AVERAGE(E10:I10)*0.1</f>
        <v>3.74</v>
      </c>
      <c r="E10">
        <v>0</v>
      </c>
      <c r="F10">
        <v>0</v>
      </c>
      <c r="G10">
        <v>4</v>
      </c>
      <c r="H10">
        <v>1</v>
      </c>
      <c r="I10">
        <v>2</v>
      </c>
    </row>
    <row r="11" spans="1:9" x14ac:dyDescent="0.2">
      <c r="A11" s="3" t="s">
        <v>14</v>
      </c>
      <c r="B11" t="str">
        <f>IF(C11&lt;&gt;"",D11*MAX(0,(4-(COUNTIFS(selected,C11,overallscore,"&gt;"&amp;D11)+1))),"")</f>
        <v/>
      </c>
      <c r="C11" s="8"/>
      <c r="D11">
        <f>MAX(E11:H11)*0.9+AVERAGE(E11:I11)*0.1</f>
        <v>3.72</v>
      </c>
      <c r="E11">
        <v>4</v>
      </c>
      <c r="F11">
        <v>0</v>
      </c>
      <c r="G11">
        <v>0</v>
      </c>
      <c r="H11">
        <v>0</v>
      </c>
      <c r="I11">
        <v>2</v>
      </c>
    </row>
    <row r="12" spans="1:9" x14ac:dyDescent="0.2">
      <c r="A12" s="2" t="s">
        <v>15</v>
      </c>
      <c r="B12" t="str">
        <f>IF(C12&lt;&gt;"",D12*MAX(0,(4-(COUNTIFS(selected,C12,overallscore,"&gt;"&amp;D12)+1))),"")</f>
        <v/>
      </c>
      <c r="C12" s="8"/>
      <c r="D12">
        <f>MAX(E12:H12)*0.9+AVERAGE(E12:I12)*0.1</f>
        <v>2.98</v>
      </c>
      <c r="E12">
        <v>0</v>
      </c>
      <c r="F12">
        <v>3</v>
      </c>
      <c r="G12">
        <v>3</v>
      </c>
      <c r="H12">
        <v>3</v>
      </c>
      <c r="I12">
        <v>5</v>
      </c>
    </row>
    <row r="13" spans="1:9" x14ac:dyDescent="0.2">
      <c r="A13" s="2" t="s">
        <v>16</v>
      </c>
      <c r="B13" t="str">
        <f>IF(C13&lt;&gt;"",D13*MAX(0,(4-(COUNTIFS(selected,C13,overallscore,"&gt;"&amp;D13)+1))),"")</f>
        <v/>
      </c>
      <c r="C13" s="8"/>
      <c r="D13">
        <f>MAX(E13:H13)*0.9+AVERAGE(E13:I13)*0.1</f>
        <v>2.9000000000000004</v>
      </c>
      <c r="E13">
        <v>0</v>
      </c>
      <c r="F13">
        <v>2</v>
      </c>
      <c r="G13">
        <v>3</v>
      </c>
      <c r="H13">
        <v>1</v>
      </c>
      <c r="I13">
        <v>4</v>
      </c>
    </row>
    <row r="14" spans="1:9" x14ac:dyDescent="0.2">
      <c r="A14" s="2" t="s">
        <v>17</v>
      </c>
      <c r="B14" t="str">
        <f>IF(C14&lt;&gt;"",D14*MAX(0,(4-(COUNTIFS(selected,C14,overallscore,"&gt;"&amp;D14)+1))),"")</f>
        <v/>
      </c>
      <c r="C14" s="8"/>
      <c r="D14">
        <f>MAX(E14:H14)*0.9+AVERAGE(E14:I14)*0.1</f>
        <v>2.9000000000000004</v>
      </c>
      <c r="E14">
        <v>0</v>
      </c>
      <c r="F14">
        <v>2</v>
      </c>
      <c r="G14">
        <v>3</v>
      </c>
      <c r="H14">
        <v>1</v>
      </c>
      <c r="I14">
        <v>4</v>
      </c>
    </row>
    <row r="15" spans="1:9" x14ac:dyDescent="0.2">
      <c r="A15" s="2" t="s">
        <v>18</v>
      </c>
      <c r="B15" t="str">
        <f>IF(C15&lt;&gt;"",D15*MAX(0,(4-(COUNTIFS(selected,C15,overallscore,"&gt;"&amp;D15)+1))),"")</f>
        <v/>
      </c>
      <c r="C15" s="8"/>
      <c r="D15">
        <f>MAX(E15:H15)*0.9+AVERAGE(E15:I15)*0.1</f>
        <v>2.8200000000000003</v>
      </c>
      <c r="E15">
        <v>0</v>
      </c>
      <c r="F15">
        <v>2</v>
      </c>
      <c r="G15">
        <v>3</v>
      </c>
      <c r="H15">
        <v>1</v>
      </c>
      <c r="I15">
        <v>0</v>
      </c>
    </row>
    <row r="16" spans="1:9" x14ac:dyDescent="0.2">
      <c r="A16" s="3" t="s">
        <v>19</v>
      </c>
      <c r="B16" t="str">
        <f>IF(C16&lt;&gt;"",D16*MAX(0,(4-(COUNTIFS(selected,C16,overallscore,"&gt;"&amp;D16)+1))),"")</f>
        <v/>
      </c>
      <c r="C16" s="8"/>
      <c r="D16">
        <f>MAX(E16:H16)*0.9+AVERAGE(E16:I16)*0.1</f>
        <v>2.7800000000000002</v>
      </c>
      <c r="E16">
        <v>3</v>
      </c>
      <c r="F16">
        <v>0</v>
      </c>
      <c r="G16">
        <v>0</v>
      </c>
      <c r="H16">
        <v>0</v>
      </c>
      <c r="I16">
        <v>1</v>
      </c>
    </row>
    <row r="17" spans="1:9" x14ac:dyDescent="0.2">
      <c r="A17" s="4" t="s">
        <v>20</v>
      </c>
      <c r="B17" t="str">
        <f>IF(C17&lt;&gt;"",D17*MAX(0,(4-(COUNTIFS(selected,C17,overallscore,"&gt;"&amp;D17)+1))),"")</f>
        <v/>
      </c>
      <c r="C17" s="8"/>
      <c r="D17">
        <f>MAX(E17:H17)*0.9+AVERAGE(E17:I17)*0.1</f>
        <v>2</v>
      </c>
      <c r="E17">
        <v>2</v>
      </c>
      <c r="F17">
        <v>1</v>
      </c>
      <c r="G17">
        <v>1</v>
      </c>
      <c r="H17">
        <v>2</v>
      </c>
      <c r="I17">
        <v>4</v>
      </c>
    </row>
    <row r="18" spans="1:9" x14ac:dyDescent="0.2">
      <c r="A18" s="2" t="s">
        <v>21</v>
      </c>
      <c r="B18" t="str">
        <f>IF(C18&lt;&gt;"",D18*MAX(0,(4-(COUNTIFS(selected,C18,overallscore,"&gt;"&amp;D18)+1))),"")</f>
        <v/>
      </c>
      <c r="C18" s="8"/>
      <c r="D18">
        <f>MAX(E18:H18)*0.9+AVERAGE(E18:I18)*0.1</f>
        <v>2</v>
      </c>
      <c r="E18">
        <v>0</v>
      </c>
      <c r="F18">
        <v>2</v>
      </c>
      <c r="G18">
        <v>2</v>
      </c>
      <c r="H18">
        <v>2</v>
      </c>
      <c r="I18">
        <v>4</v>
      </c>
    </row>
    <row r="19" spans="1:9" x14ac:dyDescent="0.2">
      <c r="A19" s="4" t="s">
        <v>22</v>
      </c>
      <c r="B19" t="str">
        <f>IF(C19&lt;&gt;"",D19*MAX(0,(4-(COUNTIFS(selected,C19,overallscore,"&gt;"&amp;D19)+1))),"")</f>
        <v/>
      </c>
      <c r="C19" s="8"/>
      <c r="D19">
        <f>MAX(E19:H19)*0.9+AVERAGE(E19:I19)*0.1</f>
        <v>1.94</v>
      </c>
      <c r="E19">
        <v>0</v>
      </c>
      <c r="F19">
        <v>1</v>
      </c>
      <c r="G19">
        <v>2</v>
      </c>
      <c r="H19">
        <v>2</v>
      </c>
      <c r="I19">
        <v>2</v>
      </c>
    </row>
    <row r="20" spans="1:9" x14ac:dyDescent="0.2">
      <c r="A20" s="4" t="s">
        <v>23</v>
      </c>
      <c r="B20" t="str">
        <f>IF(C20&lt;&gt;"",D20*MAX(0,(4-(COUNTIFS(selected,C20,overallscore,"&gt;"&amp;D20)+1))),"")</f>
        <v/>
      </c>
      <c r="C20" s="8"/>
      <c r="D20">
        <f>MAX(E20:H20)*0.9+AVERAGE(E20:I20)*0.1</f>
        <v>1.94</v>
      </c>
      <c r="E20">
        <v>0</v>
      </c>
      <c r="F20">
        <v>1</v>
      </c>
      <c r="G20">
        <v>2</v>
      </c>
      <c r="H20">
        <v>2</v>
      </c>
      <c r="I20">
        <v>2</v>
      </c>
    </row>
    <row r="21" spans="1:9" x14ac:dyDescent="0.2">
      <c r="A21" s="4" t="s">
        <v>24</v>
      </c>
      <c r="B21" t="str">
        <f>IF(C21&lt;&gt;"",D21*MAX(0,(4-(COUNTIFS(selected,C21,overallscore,"&gt;"&amp;D21)+1))),"")</f>
        <v/>
      </c>
      <c r="C21" s="8"/>
      <c r="D21">
        <f>MAX(E21:H21)*0.9+AVERAGE(E21:I21)*0.1</f>
        <v>1.94</v>
      </c>
      <c r="E21">
        <v>1</v>
      </c>
      <c r="F21">
        <v>1</v>
      </c>
      <c r="G21">
        <v>1</v>
      </c>
      <c r="H21">
        <v>2</v>
      </c>
      <c r="I21">
        <v>2</v>
      </c>
    </row>
    <row r="22" spans="1:9" x14ac:dyDescent="0.2">
      <c r="A22" s="2" t="s">
        <v>25</v>
      </c>
      <c r="B22" t="str">
        <f>IF(C22&lt;&gt;"",D22*MAX(0,(4-(COUNTIFS(selected,C22,overallscore,"&gt;"&amp;D22)+1))),"")</f>
        <v/>
      </c>
      <c r="C22" s="8"/>
      <c r="D22">
        <f>MAX(E22:H22)*0.9+AVERAGE(E22:I22)*0.1</f>
        <v>1.92</v>
      </c>
      <c r="E22">
        <v>0</v>
      </c>
      <c r="F22">
        <v>2</v>
      </c>
      <c r="G22">
        <v>1</v>
      </c>
      <c r="H22">
        <v>2</v>
      </c>
      <c r="I22">
        <v>1</v>
      </c>
    </row>
    <row r="23" spans="1:9" x14ac:dyDescent="0.2">
      <c r="A23" s="2" t="s">
        <v>26</v>
      </c>
      <c r="B23" t="str">
        <f>IF(C23&lt;&gt;"",D23*MAX(0,(4-(COUNTIFS(selected,C23,overallscore,"&gt;"&amp;D23)+1))),"")</f>
        <v/>
      </c>
      <c r="C23" s="8"/>
      <c r="D23">
        <f>MAX(E23:H23)*0.9+AVERAGE(E23:I23)*0.1</f>
        <v>1.9000000000000001</v>
      </c>
      <c r="E23">
        <v>0</v>
      </c>
      <c r="F23">
        <v>2</v>
      </c>
      <c r="G23">
        <v>2</v>
      </c>
      <c r="H23">
        <v>1</v>
      </c>
      <c r="I23">
        <v>0</v>
      </c>
    </row>
    <row r="24" spans="1:9" x14ac:dyDescent="0.2">
      <c r="A24" s="5" t="s">
        <v>27</v>
      </c>
      <c r="B24" t="str">
        <f>IF(C24&lt;&gt;"",D24*MAX(0,(4-(COUNTIFS(selected,C24,overallscore,"&gt;"&amp;D24)+1))),"")</f>
        <v/>
      </c>
      <c r="C24" s="8"/>
      <c r="D24">
        <f>MAX(E24:H24)*0.9+AVERAGE(E24:I24)*0.1</f>
        <v>1.8800000000000001</v>
      </c>
      <c r="E24">
        <v>0</v>
      </c>
      <c r="F24">
        <v>1</v>
      </c>
      <c r="G24">
        <v>2</v>
      </c>
      <c r="H24">
        <v>0</v>
      </c>
      <c r="I24">
        <v>1</v>
      </c>
    </row>
    <row r="25" spans="1:9" x14ac:dyDescent="0.2">
      <c r="A25" s="3" t="s">
        <v>41</v>
      </c>
      <c r="B25" t="str">
        <f>IF(C25&lt;&gt;"",D25*MAX(0,(4-(COUNTIFS(selected,C25,overallscore,"&gt;"&amp;D25)+1))),"")</f>
        <v/>
      </c>
      <c r="C25" s="8"/>
      <c r="D25">
        <f>MAX(E25:H25)*0.9+AVERAGE(E25:I25)*0.1</f>
        <v>1.84</v>
      </c>
      <c r="E25">
        <v>2</v>
      </c>
      <c r="F25">
        <v>0</v>
      </c>
      <c r="G25">
        <v>0</v>
      </c>
      <c r="H25">
        <v>0</v>
      </c>
      <c r="I25">
        <v>0</v>
      </c>
    </row>
    <row r="26" spans="1:9" x14ac:dyDescent="0.2">
      <c r="A26" s="5" t="s">
        <v>28</v>
      </c>
      <c r="B26">
        <f>IF(C26&lt;&gt;"",D26*MAX(0,(4-(COUNTIFS(selected,C26,overallscore,"&gt;"&amp;D26)+1))),"")</f>
        <v>5.5200000000000005</v>
      </c>
      <c r="C26" s="8" t="s">
        <v>6</v>
      </c>
      <c r="D26">
        <f>MAX(E26:H26)*0.9+AVERAGE(E26:I26)*0.1</f>
        <v>1.84</v>
      </c>
      <c r="E26">
        <v>-1</v>
      </c>
      <c r="F26">
        <v>1</v>
      </c>
      <c r="G26">
        <v>2</v>
      </c>
      <c r="H26">
        <v>0</v>
      </c>
      <c r="I26">
        <v>0</v>
      </c>
    </row>
    <row r="27" spans="1:9" x14ac:dyDescent="0.2">
      <c r="A27" s="2" t="s">
        <v>29</v>
      </c>
      <c r="B27" t="str">
        <f>IF(C27&lt;&gt;"",D27*MAX(0,(4-(COUNTIFS(selected,C27,overallscore,"&gt;"&amp;D27)+1))),"")</f>
        <v/>
      </c>
      <c r="C27" s="8"/>
      <c r="D27">
        <f>MAX(E27:H27)*0.9+AVERAGE(E27:I27)*0.1</f>
        <v>1</v>
      </c>
      <c r="E27">
        <v>0</v>
      </c>
      <c r="F27">
        <v>1</v>
      </c>
      <c r="G27">
        <v>1</v>
      </c>
      <c r="H27">
        <v>1</v>
      </c>
      <c r="I27">
        <v>2</v>
      </c>
    </row>
    <row r="28" spans="1:9" x14ac:dyDescent="0.2">
      <c r="A28" s="2" t="s">
        <v>30</v>
      </c>
      <c r="B28" t="str">
        <f>IF(C28&lt;&gt;"",D28*MAX(0,(4-(COUNTIFS(selected,C28,overallscore,"&gt;"&amp;D28)+1))),"")</f>
        <v/>
      </c>
      <c r="C28" s="8"/>
      <c r="D28">
        <f>MAX(E28:H28)*0.9+AVERAGE(E28:I28)*0.1</f>
        <v>1</v>
      </c>
      <c r="E28">
        <v>0</v>
      </c>
      <c r="F28">
        <v>1</v>
      </c>
      <c r="G28">
        <v>1</v>
      </c>
      <c r="H28">
        <v>1</v>
      </c>
      <c r="I28">
        <v>2</v>
      </c>
    </row>
    <row r="29" spans="1:9" x14ac:dyDescent="0.2">
      <c r="A29" s="4" t="s">
        <v>31</v>
      </c>
      <c r="B29" t="str">
        <f>IF(C29&lt;&gt;"",D29*MAX(0,(4-(COUNTIFS(selected,C29,overallscore,"&gt;"&amp;D29)+1))),"")</f>
        <v/>
      </c>
      <c r="C29" s="8"/>
      <c r="D29">
        <f>MAX(E29:H29)*0.9+AVERAGE(E29:I29)*0.1</f>
        <v>0.98</v>
      </c>
      <c r="E29">
        <v>0</v>
      </c>
      <c r="F29">
        <v>1</v>
      </c>
      <c r="G29">
        <v>1</v>
      </c>
      <c r="H29">
        <v>1</v>
      </c>
      <c r="I29">
        <v>1</v>
      </c>
    </row>
    <row r="30" spans="1:9" x14ac:dyDescent="0.2">
      <c r="A30" s="4" t="s">
        <v>32</v>
      </c>
      <c r="B30" t="str">
        <f>IF(C30&lt;&gt;"",D30*MAX(0,(4-(COUNTIFS(selected,C30,overallscore,"&gt;"&amp;D30)+1))),"")</f>
        <v/>
      </c>
      <c r="C30" s="8"/>
      <c r="D30">
        <f>MAX(E30:H30)*0.9+AVERAGE(E30:I30)*0.1</f>
        <v>0.96</v>
      </c>
      <c r="E30">
        <v>0</v>
      </c>
      <c r="F30">
        <v>0</v>
      </c>
      <c r="G30">
        <v>1</v>
      </c>
      <c r="H30">
        <v>1</v>
      </c>
      <c r="I30">
        <v>1</v>
      </c>
    </row>
    <row r="31" spans="1:9" x14ac:dyDescent="0.2">
      <c r="A31" s="3" t="s">
        <v>33</v>
      </c>
      <c r="B31" t="str">
        <f>IF(C31&lt;&gt;"",D31*MAX(0,(4-(COUNTIFS(selected,C31,overallscore,"&gt;"&amp;D31)+1))),"")</f>
        <v/>
      </c>
      <c r="C31" s="8"/>
      <c r="D31">
        <f>MAX(E31:H31)*0.9+AVERAGE(E31:I31)*0.1</f>
        <v>0.92</v>
      </c>
      <c r="E31">
        <v>1</v>
      </c>
      <c r="F31">
        <v>0</v>
      </c>
      <c r="G31">
        <v>0</v>
      </c>
      <c r="H31">
        <v>0</v>
      </c>
      <c r="I31">
        <v>0</v>
      </c>
    </row>
    <row r="32" spans="1:9" x14ac:dyDescent="0.2">
      <c r="A32" s="2" t="s">
        <v>34</v>
      </c>
      <c r="B32" t="str">
        <f>IF(C32&lt;&gt;"",D32*MAX(0,(4-(COUNTIFS(selected,C32,overallscore,"&gt;"&amp;D32)+1))),"")</f>
        <v/>
      </c>
      <c r="C32" s="8"/>
      <c r="D32">
        <f>MAX(E32:H32)*0.9+AVERAGE(E32:I32)*0.1</f>
        <v>4.0000000000000008E-2</v>
      </c>
      <c r="E32">
        <v>0</v>
      </c>
      <c r="F32">
        <v>0</v>
      </c>
      <c r="G32">
        <v>0</v>
      </c>
      <c r="H32">
        <v>0</v>
      </c>
      <c r="I32">
        <v>2</v>
      </c>
    </row>
    <row r="33" spans="1:9" x14ac:dyDescent="0.2">
      <c r="A33" s="2" t="s">
        <v>35</v>
      </c>
      <c r="B33" t="str">
        <f>IF(C33&lt;&gt;"",D33*MAX(0,(4-(COUNTIFS(selected,C33,overallscore,"&gt;"&amp;D33)+1))),"")</f>
        <v/>
      </c>
      <c r="C33" s="8"/>
      <c r="D33">
        <f>MAX(E33:H33)*0.9+AVERAGE(E33:I33)*0.1</f>
        <v>-4.0000000000000008E-2</v>
      </c>
      <c r="E33">
        <v>0</v>
      </c>
      <c r="F33">
        <v>-1</v>
      </c>
      <c r="G33">
        <v>-1</v>
      </c>
      <c r="H33">
        <v>0</v>
      </c>
      <c r="I33">
        <v>0</v>
      </c>
    </row>
    <row r="34" spans="1:9" x14ac:dyDescent="0.2">
      <c r="A34" s="2" t="s">
        <v>36</v>
      </c>
      <c r="B34" t="str">
        <f>IF(C34&lt;&gt;"",D34*MAX(0,(4-(COUNTIFS(selected,C34,overallscore,"&gt;"&amp;D34)+1))),"")</f>
        <v/>
      </c>
      <c r="C34" s="8"/>
      <c r="D34">
        <f>MAX(E34:H34)*0.9+AVERAGE(E34:I34)*0.1</f>
        <v>-8.0000000000000016E-2</v>
      </c>
      <c r="E34">
        <v>0</v>
      </c>
      <c r="F34">
        <v>-1</v>
      </c>
      <c r="G34">
        <v>-2</v>
      </c>
      <c r="H34">
        <v>0</v>
      </c>
      <c r="I34">
        <v>-1</v>
      </c>
    </row>
    <row r="35" spans="1:9" x14ac:dyDescent="0.2">
      <c r="A35" t="s">
        <v>37</v>
      </c>
      <c r="B35" t="str">
        <f>IF(C35&lt;&gt;"",D35*MAX(0,(4-(COUNTIFS(selected,C35,overallscore,"&gt;"&amp;D35)+1))),"")</f>
        <v/>
      </c>
      <c r="C35" s="8"/>
      <c r="D35">
        <f>MAX(E35:H35)*0.9+AVERAGE(E35:I35)*0.1</f>
        <v>-0.30000000000000004</v>
      </c>
      <c r="E35">
        <v>0</v>
      </c>
      <c r="F35">
        <v>-5</v>
      </c>
      <c r="G35">
        <v>-5</v>
      </c>
      <c r="H35">
        <v>0</v>
      </c>
      <c r="I35">
        <v>-5</v>
      </c>
    </row>
  </sheetData>
  <sheetProtection sheet="1" objects="1" scenarios="1"/>
  <sortState xmlns:xlrd2="http://schemas.microsoft.com/office/spreadsheetml/2017/richdata2" ref="A3:I35">
    <sortCondition descending="1" ref="D3:D35"/>
  </sortState>
  <conditionalFormatting sqref="D3:I35">
    <cfRule type="colorScale" priority="1">
      <colorScale>
        <cfvo type="num" val="-5"/>
        <cfvo type="num" val="0"/>
        <cfvo type="num" val="5"/>
        <color rgb="FF00B050"/>
        <color theme="4" tint="0.59999389629810485"/>
        <color rgb="FFFFC000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overallscore</vt:lpstr>
      <vt:lpstr>selected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Lethbridge</dc:creator>
  <cp:lastModifiedBy>Timothy Lethbridge</cp:lastModifiedBy>
  <dcterms:created xsi:type="dcterms:W3CDTF">2020-11-18T18:26:30Z</dcterms:created>
  <dcterms:modified xsi:type="dcterms:W3CDTF">2020-11-18T23:56:51Z</dcterms:modified>
</cp:coreProperties>
</file>